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405" tabRatio="947" activeTab="3"/>
  </bookViews>
  <sheets>
    <sheet name="Vejledning" sheetId="1" r:id="rId1"/>
    <sheet name="Start Saldi" sheetId="2" r:id="rId2"/>
    <sheet name="Nedskrivning af Frikor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</sheets>
  <definedNames>
    <definedName name="Frikort">'Nedskrivning af Frikort'!$B$1</definedName>
    <definedName name="LON1">'Nedskrivning af Frikort'!$C$4</definedName>
    <definedName name="LON10">'Nedskrivning af Frikort'!$C$13</definedName>
    <definedName name="LON11">'Nedskrivning af Frikort'!$C$14</definedName>
    <definedName name="LON12">'Nedskrivning af Frikort'!$C$15</definedName>
    <definedName name="LON13">'Nedskrivning af Frikort'!$C$16</definedName>
    <definedName name="LON14">'Nedskrivning af Frikort'!$C$17</definedName>
    <definedName name="LON15">'Nedskrivning af Frikort'!$C$18</definedName>
    <definedName name="LON16">'Nedskrivning af Frikort'!$C$19</definedName>
    <definedName name="LON17">'Nedskrivning af Frikort'!$C$20</definedName>
    <definedName name="LON18">'Nedskrivning af Frikort'!$C$21</definedName>
    <definedName name="LON19">'Nedskrivning af Frikort'!$C$22</definedName>
    <definedName name="LON2">'Nedskrivning af Frikort'!$C$5</definedName>
    <definedName name="LON20">'Nedskrivning af Frikort'!$C$23</definedName>
    <definedName name="LON21">'Nedskrivning af Frikort'!$C$24</definedName>
    <definedName name="LON22">'Nedskrivning af Frikort'!$C$25</definedName>
    <definedName name="LON23">'Nedskrivning af Frikort'!$C$26</definedName>
    <definedName name="LON24">'Nedskrivning af Frikort'!$C$27</definedName>
    <definedName name="LON25">'Nedskrivning af Frikort'!$C$28</definedName>
    <definedName name="LON26">'Nedskrivning af Frikort'!$C$29</definedName>
    <definedName name="LON3">'Nedskrivning af Frikort'!$C$6</definedName>
    <definedName name="LON4">'Nedskrivning af Frikort'!$C$7</definedName>
    <definedName name="LON5">'Nedskrivning af Frikort'!$C$8</definedName>
    <definedName name="LON6">'Nedskrivning af Frikort'!$C$9</definedName>
    <definedName name="LON7">'Nedskrivning af Frikort'!$C$10</definedName>
    <definedName name="LON8">'Nedskrivning af Frikort'!$C$11</definedName>
    <definedName name="LON9">'Nedskrivning af Frikort'!$C$12</definedName>
    <definedName name="Træk">'Nedskrivning af Frikort'!$B$2</definedName>
  </definedNames>
  <calcPr fullCalcOnLoad="1"/>
</workbook>
</file>

<file path=xl/sharedStrings.xml><?xml version="1.0" encoding="utf-8"?>
<sst xmlns="http://schemas.openxmlformats.org/spreadsheetml/2006/main" count="965" uniqueCount="80">
  <si>
    <t>Norm. Timer</t>
  </si>
  <si>
    <t>Tillæg I</t>
  </si>
  <si>
    <t>Tillæg II</t>
  </si>
  <si>
    <t>Tillæg III</t>
  </si>
  <si>
    <t>Antal</t>
  </si>
  <si>
    <t>DKK</t>
  </si>
  <si>
    <t>I alt</t>
  </si>
  <si>
    <t xml:space="preserve">Brutto Løn </t>
  </si>
  <si>
    <t>ATP</t>
  </si>
  <si>
    <t xml:space="preserve">Evt. andre fradrag før skat </t>
  </si>
  <si>
    <t>Am pligtig indkomst</t>
  </si>
  <si>
    <t>Am bidrag</t>
  </si>
  <si>
    <t>A-skatte grundlag</t>
  </si>
  <si>
    <t>Skattefradrag</t>
  </si>
  <si>
    <t>Træk %</t>
  </si>
  <si>
    <t>Ubetalt før evt. netto fradrag</t>
  </si>
  <si>
    <t>Fradrag efter Skat</t>
  </si>
  <si>
    <t>Netto udbetalt</t>
  </si>
  <si>
    <t>Feriepenge beregning</t>
  </si>
  <si>
    <t>Feriepenge Brutto</t>
  </si>
  <si>
    <t>Feriepenge Netto</t>
  </si>
  <si>
    <t>År til Dato tal</t>
  </si>
  <si>
    <t>Am-indkomst</t>
  </si>
  <si>
    <t>A-Skat</t>
  </si>
  <si>
    <t>Indværende Periode</t>
  </si>
  <si>
    <t>År til Dato</t>
  </si>
  <si>
    <t xml:space="preserve"> </t>
  </si>
  <si>
    <t>Ida Nielsen</t>
  </si>
  <si>
    <t>Frikort ved periode start</t>
  </si>
  <si>
    <t>Løn 1</t>
  </si>
  <si>
    <t>Løn 2</t>
  </si>
  <si>
    <t>Løn 3</t>
  </si>
  <si>
    <t>Løn 4</t>
  </si>
  <si>
    <t>Løn 5</t>
  </si>
  <si>
    <t>Løn 6</t>
  </si>
  <si>
    <t>Løn 7</t>
  </si>
  <si>
    <t>Løn 8</t>
  </si>
  <si>
    <t>Løn 9</t>
  </si>
  <si>
    <t>Løn 10</t>
  </si>
  <si>
    <t>Løn 11</t>
  </si>
  <si>
    <t>Løn 12</t>
  </si>
  <si>
    <t>Løn 13</t>
  </si>
  <si>
    <t>Løn 14</t>
  </si>
  <si>
    <t>Løn 15</t>
  </si>
  <si>
    <t>Løn 16</t>
  </si>
  <si>
    <t>Løn 17</t>
  </si>
  <si>
    <t>Løn 18</t>
  </si>
  <si>
    <t>Løn 19</t>
  </si>
  <si>
    <t>Løn 20</t>
  </si>
  <si>
    <t>Løn 21</t>
  </si>
  <si>
    <t>Løn 22</t>
  </si>
  <si>
    <t>Løn 23</t>
  </si>
  <si>
    <t>Løn 24</t>
  </si>
  <si>
    <t>Maj</t>
  </si>
  <si>
    <t>Saldo</t>
  </si>
  <si>
    <t>Am Bidrag</t>
  </si>
  <si>
    <t>Regnearket er beregnet til at kontrollere en medarbejder med Frikort:</t>
  </si>
  <si>
    <t>Da ATP varierer lidt fra gange til gang - skal denne indtastes med "minus" foran i den enklte måned.</t>
  </si>
  <si>
    <t>De felter som kræver indtastning er markeret med Blå. Alle andre celler beregner sig selv</t>
  </si>
  <si>
    <t>Arket er også godt til at estimerer om der skal betales skat på et givent tidspunkt - og hvornår.</t>
  </si>
  <si>
    <t>Evt. spørgsmål / rettelser kan sendes på lon@ci-service.dk</t>
  </si>
  <si>
    <t>Venlig hilsen</t>
  </si>
  <si>
    <t>Ci-Service</t>
  </si>
  <si>
    <t>Syrenkæden 23</t>
  </si>
  <si>
    <t>2670 Greve</t>
  </si>
  <si>
    <t>mail: regnskab@ci-service.dk</t>
  </si>
  <si>
    <t>Mail: lon@ci-service.dk</t>
  </si>
  <si>
    <t>Løn 25</t>
  </si>
  <si>
    <t>Løn 26</t>
  </si>
  <si>
    <t>Frikortets pålydende værdi skal indtastes i Arket "Nedskrivning af Frikort" sammen med træk %'en</t>
  </si>
  <si>
    <t>Såfremt at man skifter frikort, træk %, skattkort i løbet af året da kan arket ikke tage hensyn til dette.</t>
  </si>
  <si>
    <t xml:space="preserve">Løsningen er at taste de "År til Dato" tal fra det sidste regnearks sidste periode i et nyt regneark og så ellers </t>
  </si>
  <si>
    <t>indtaste de resterende data</t>
  </si>
  <si>
    <t>I serien af regneark findes følgende</t>
  </si>
  <si>
    <t>Frikort Mdr løn</t>
  </si>
  <si>
    <t>Frikort 14 dags  løn</t>
  </si>
  <si>
    <t>Alm skattekort Mdr løn</t>
  </si>
  <si>
    <t>Alm skattekort 14 dags løn</t>
  </si>
  <si>
    <t>Arkene er til fri benyttelse og kan hentes på www.ci-service.dk under download</t>
  </si>
  <si>
    <t>Tillæg efter Skat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</si>
</sst>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6">
    <font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9" fontId="0" fillId="0" borderId="0" xfId="0" applyNumberFormat="1" applyAlignment="1">
      <alignment/>
    </xf>
    <xf numFmtId="171" fontId="0" fillId="0" borderId="0" xfId="15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71" fontId="0" fillId="0" borderId="11" xfId="15" applyFont="1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1" fontId="0" fillId="0" borderId="0" xfId="15" applyFont="1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1" fontId="0" fillId="0" borderId="16" xfId="15" applyFont="1" applyBorder="1" applyAlignment="1">
      <alignment/>
    </xf>
    <xf numFmtId="171" fontId="0" fillId="0" borderId="17" xfId="0" applyNumberFormat="1" applyBorder="1" applyAlignment="1">
      <alignment/>
    </xf>
    <xf numFmtId="171" fontId="0" fillId="33" borderId="0" xfId="15" applyFont="1" applyFill="1" applyAlignment="1">
      <alignment/>
    </xf>
    <xf numFmtId="0" fontId="0" fillId="33" borderId="0" xfId="0" applyFill="1" applyAlignment="1">
      <alignment/>
    </xf>
    <xf numFmtId="9" fontId="0" fillId="33" borderId="0" xfId="55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1" fontId="0" fillId="0" borderId="14" xfId="15" applyFont="1" applyBorder="1" applyAlignment="1">
      <alignment/>
    </xf>
    <xf numFmtId="171" fontId="0" fillId="0" borderId="17" xfId="15" applyFont="1" applyBorder="1" applyAlignment="1">
      <alignment/>
    </xf>
    <xf numFmtId="171" fontId="0" fillId="0" borderId="12" xfId="15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3.75390625" style="0" customWidth="1"/>
  </cols>
  <sheetData>
    <row r="1" ht="12.75">
      <c r="A1" s="25" t="s">
        <v>56</v>
      </c>
    </row>
    <row r="2" ht="12.75">
      <c r="A2" s="26"/>
    </row>
    <row r="3" ht="12.75">
      <c r="A3" s="26" t="s">
        <v>57</v>
      </c>
    </row>
    <row r="4" ht="12.75">
      <c r="A4" s="26"/>
    </row>
    <row r="5" ht="12.75">
      <c r="A5" s="26" t="s">
        <v>69</v>
      </c>
    </row>
    <row r="6" ht="12.75">
      <c r="A6" s="26"/>
    </row>
    <row r="7" ht="12.75">
      <c r="A7" s="26" t="s">
        <v>58</v>
      </c>
    </row>
    <row r="8" ht="12.75">
      <c r="A8" s="26"/>
    </row>
    <row r="9" ht="12.75">
      <c r="A9" s="26" t="s">
        <v>59</v>
      </c>
    </row>
    <row r="10" ht="12.75">
      <c r="A10" s="26"/>
    </row>
    <row r="11" ht="12.75">
      <c r="A11" s="26" t="s">
        <v>70</v>
      </c>
    </row>
    <row r="12" ht="12.75">
      <c r="A12" s="26" t="s">
        <v>71</v>
      </c>
    </row>
    <row r="13" ht="12.75">
      <c r="A13" s="26" t="s">
        <v>72</v>
      </c>
    </row>
    <row r="14" ht="12.75">
      <c r="A14" s="26"/>
    </row>
    <row r="15" ht="12.75">
      <c r="A15" s="26" t="s">
        <v>73</v>
      </c>
    </row>
    <row r="16" ht="12.75">
      <c r="A16" s="26"/>
    </row>
    <row r="17" ht="12.75">
      <c r="A17" s="26" t="s">
        <v>74</v>
      </c>
    </row>
    <row r="18" ht="12.75">
      <c r="A18" s="26" t="s">
        <v>75</v>
      </c>
    </row>
    <row r="19" ht="12.75">
      <c r="A19" s="26" t="s">
        <v>76</v>
      </c>
    </row>
    <row r="20" ht="12.75">
      <c r="A20" s="26" t="s">
        <v>77</v>
      </c>
    </row>
    <row r="21" ht="12.75">
      <c r="A21" s="26"/>
    </row>
    <row r="22" ht="12.75">
      <c r="A22" s="26" t="s">
        <v>78</v>
      </c>
    </row>
    <row r="23" ht="12.75">
      <c r="A23" s="26" t="s">
        <v>60</v>
      </c>
    </row>
    <row r="24" ht="12.75">
      <c r="A24" s="26"/>
    </row>
    <row r="25" ht="12.75">
      <c r="A25" s="26" t="s">
        <v>61</v>
      </c>
    </row>
    <row r="26" ht="12.75">
      <c r="A26" s="26"/>
    </row>
    <row r="27" ht="12.75">
      <c r="A27" s="26" t="s">
        <v>27</v>
      </c>
    </row>
    <row r="28" ht="12.75">
      <c r="A28" s="26"/>
    </row>
    <row r="29" ht="12.75">
      <c r="A29" s="26" t="s">
        <v>62</v>
      </c>
    </row>
    <row r="30" ht="12.75">
      <c r="A30" s="26" t="s">
        <v>63</v>
      </c>
    </row>
    <row r="31" ht="12.75">
      <c r="A31" s="26" t="s">
        <v>64</v>
      </c>
    </row>
    <row r="32" ht="12.75">
      <c r="A32" s="26" t="s">
        <v>65</v>
      </c>
    </row>
    <row r="33" ht="13.5" thickBot="1">
      <c r="A33" s="2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ROUNDDOWN(IF((AND(D18+D34&gt;LON7,LON7&gt;0)),LON7,0),0)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IF(AND(B20=0,LON7&gt;0),0,ROUNDDOWN((-D20*B22),0))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+B43+6!D43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+B44+6!D44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+B45+6!D45</f>
        <v>0</v>
      </c>
    </row>
    <row r="46" spans="1:4" ht="12.75">
      <c r="A46" s="7"/>
      <c r="B46" s="8"/>
      <c r="C46" s="8"/>
      <c r="D46" s="20" t="e">
        <f>+B46+6!D46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+B47+6!D47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+B48+6!D48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ROUNDDOWN(IF((AND(D18+D34&gt;LON8,LON8&gt;0)),LON8,0),0)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IF(AND(B20=0,LON8&gt;0),0,ROUNDDOWN((-D20*B22),0))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+B43+7!D43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+B44+7!D44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+B45+7!D45</f>
        <v>0</v>
      </c>
    </row>
    <row r="46" spans="1:4" ht="12.75">
      <c r="A46" s="7"/>
      <c r="B46" s="8"/>
      <c r="C46" s="8"/>
      <c r="D46" s="20" t="e">
        <f>+B46+7!D46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+B47+7!D47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+B48+7!D48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ROUNDDOWN(IF((AND(D18+D34&gt;LON8,LON8&gt;0)),LON8,0),0)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IF(AND(B20=0,LON9&gt;0),0,ROUNDDOWN((-D20*B22),0))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+B43+8!D43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+B44+8!D44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+B45+8!D45</f>
        <v>0</v>
      </c>
    </row>
    <row r="46" spans="1:4" ht="12.75">
      <c r="A46" s="7"/>
      <c r="B46" s="8"/>
      <c r="C46" s="8"/>
      <c r="D46" s="20" t="e">
        <f>+B46+8!D46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+B47+8!D47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+B48+8!D48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ROUNDDOWN(IF((AND(D18+D34&gt;LON9,LON9&gt;0)),LON9,0),0)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 t="e">
        <f>IF(AND(B20=0,LON90&gt;0),0,ROUNDDOWN((-D20*B22),0))</f>
        <v>#NAME?</v>
      </c>
    </row>
    <row r="23" spans="3:4" ht="12.75">
      <c r="C23" s="2"/>
      <c r="D23" s="2"/>
    </row>
    <row r="24" spans="1:4" ht="12.75">
      <c r="A24" t="s">
        <v>15</v>
      </c>
      <c r="C24" s="2"/>
      <c r="D24" s="2" t="e">
        <f>+D10+D11+D12+D16+D22</f>
        <v>#NAME?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 t="e">
        <f>+D24+D26+D27</f>
        <v>#NAME?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 t="e">
        <f>IF(D22=0,0,ROUNDDOWN(((-D34-D35)*B36),0))</f>
        <v>#NAME?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 t="e">
        <f>+D34+D35+D36</f>
        <v>#NAME?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+B43+9!D43</f>
        <v>0</v>
      </c>
    </row>
    <row r="44" spans="1:4" ht="12.75">
      <c r="A44" s="7" t="s">
        <v>23</v>
      </c>
      <c r="B44" s="8" t="e">
        <f>+D22+D36</f>
        <v>#NAME?</v>
      </c>
      <c r="C44" s="8"/>
      <c r="D44" s="20" t="e">
        <f>+B44+9!D44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+B45+9!D45</f>
        <v>0</v>
      </c>
    </row>
    <row r="46" spans="1:4" ht="12.75">
      <c r="A46" s="7"/>
      <c r="B46" s="8"/>
      <c r="C46" s="8"/>
      <c r="D46" s="20" t="e">
        <f>+B46+9!D46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+B47+9!D47</f>
        <v>0</v>
      </c>
    </row>
    <row r="48" spans="1:4" ht="13.5" thickBot="1">
      <c r="A48" s="10" t="s">
        <v>20</v>
      </c>
      <c r="B48" s="11" t="e">
        <f>+D38</f>
        <v>#NAME?</v>
      </c>
      <c r="C48" s="11"/>
      <c r="D48" s="21" t="e">
        <f>+B48+9!D48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ROUNDDOWN(IF((AND(D18+D34&gt;LON10,LON10&gt;0)),LON10,0),0)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IF(AND(B20=0,LON10&gt;0),0,ROUNDDOWN((-D20*B22),0))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+B43+'10'!D43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+B44+'10'!D44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+B45+'10'!D45</f>
        <v>0</v>
      </c>
    </row>
    <row r="46" spans="1:4" ht="12.75">
      <c r="A46" s="7"/>
      <c r="B46" s="8"/>
      <c r="C46" s="8"/>
      <c r="D46" s="20" t="e">
        <f>+B46+'10'!D46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+B47+'10'!D47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+B48+'10'!D48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ROUNDDOWN(IF((AND(D18+D34&gt;LON11,LON11&gt;0)),LON11,0),0)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IF(AND(B20=0,LON12&gt;0),0,ROUNDDOWN((-D20*B22),0))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+B43+'11'!D43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+B44+'11'!D44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+B45+'11'!D45</f>
        <v>0</v>
      </c>
    </row>
    <row r="46" spans="1:4" ht="12.75">
      <c r="A46" s="7"/>
      <c r="B46" s="8"/>
      <c r="C46" s="8"/>
      <c r="D46" s="20" t="e">
        <f>+B46+'11'!D46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+B47+'11'!D47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+B48+'11'!D48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ROUNDDOWN(IF((AND(D18+D34&gt;LON12,LON12&gt;0)),LON12,0),0)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IF(AND(B20=0,LON13&gt;0),0,ROUNDDOWN((-D20*B22),0))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+B43+'12'!D43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+B44+'12'!D44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+B45+'12'!D45</f>
        <v>0</v>
      </c>
    </row>
    <row r="46" spans="1:4" ht="12.75">
      <c r="A46" s="7"/>
      <c r="B46" s="8"/>
      <c r="C46" s="8"/>
      <c r="D46" s="20" t="e">
        <f>+B46+'12'!D46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+B47+'12'!D47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+B48+'12'!D48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ROUNDDOWN(IF((AND(D18+D34&gt;LON13,LON13&gt;0)),LON13,0),0)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IF(AND(B20=0,LON13&gt;0),0,ROUNDDOWN((-D20*B22),0))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+B43+'13'!D43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+B44+'13'!D44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+B45+'13'!D45</f>
        <v>0</v>
      </c>
    </row>
    <row r="46" spans="1:4" ht="12.75">
      <c r="A46" s="7"/>
      <c r="B46" s="8"/>
      <c r="C46" s="8"/>
      <c r="D46" s="20" t="e">
        <f>+B46+'13'!D46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+B47+'13'!D47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+B48+'13'!D48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ROUNDDOWN(IF((AND(D18+D34&gt;LON14,LON14&gt;0)),LON14,0),0)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IF(AND(B20=0,LON15&gt;0),0,ROUNDDOWN((-D20*B22),0))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+B43+'14'!D43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+B44+'14'!D44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+B45+'14'!D45</f>
        <v>0</v>
      </c>
    </row>
    <row r="46" spans="1:4" ht="12.75">
      <c r="A46" s="7"/>
      <c r="B46" s="8"/>
      <c r="C46" s="8"/>
      <c r="D46" s="20" t="e">
        <f>+B46+'14'!D46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+B47+'14'!D47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+B48+'14'!D48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ROUNDDOWN(IF((AND(D18+D34&gt;LON15,LON15&gt;0)),LON15,0),0)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IF(AND(B20=0,LON16&gt;0),0,ROUNDDOWN((-D20*B22),0))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+B43+'15'!D43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+B44+'15'!D44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+B45+'15'!D45</f>
        <v>0</v>
      </c>
    </row>
    <row r="46" spans="1:4" ht="12.75">
      <c r="A46" s="7"/>
      <c r="B46" s="8"/>
      <c r="C46" s="8"/>
      <c r="D46" s="20" t="e">
        <f>+B46+'15'!D46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+B47+'15'!D47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+B48+'15'!D48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5.75390625" style="0" bestFit="1" customWidth="1"/>
  </cols>
  <sheetData>
    <row r="1" spans="1:2" ht="12.75">
      <c r="A1" s="4" t="s">
        <v>22</v>
      </c>
      <c r="B1" s="22"/>
    </row>
    <row r="2" spans="1:2" ht="12.75">
      <c r="A2" s="7" t="s">
        <v>23</v>
      </c>
      <c r="B2" s="20"/>
    </row>
    <row r="3" spans="1:2" ht="12.75">
      <c r="A3" s="7" t="s">
        <v>8</v>
      </c>
      <c r="B3" s="20"/>
    </row>
    <row r="4" spans="1:2" ht="12.75">
      <c r="A4" s="7"/>
      <c r="B4" s="20"/>
    </row>
    <row r="5" spans="1:2" ht="12.75">
      <c r="A5" s="7" t="s">
        <v>19</v>
      </c>
      <c r="B5" s="20"/>
    </row>
    <row r="6" spans="1:2" ht="13.5" thickBot="1">
      <c r="A6" s="10" t="s">
        <v>20</v>
      </c>
      <c r="B6" s="2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ROUNDDOWN(IF((AND(D18+D34&gt;LON16,LON16&gt;0)),LON16,0),0)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IF(AND(B20=0,LON17&gt;0),0,ROUNDDOWN((-D20*B22),0))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+B43+'16'!D43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+B44+'16'!D44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+B45+'16'!D45</f>
        <v>0</v>
      </c>
    </row>
    <row r="46" spans="1:4" ht="12.75">
      <c r="A46" s="7"/>
      <c r="B46" s="8"/>
      <c r="C46" s="8"/>
      <c r="D46" s="20" t="e">
        <f>+B46+'16'!D46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+B47+'16'!D47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+B48+'16'!D48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ROUNDDOWN(IF((AND(D18+D34&gt;LON17,LON17&gt;0)),LON17,0),0)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IF(AND(B20=0,LON18&gt;0),0,ROUNDDOWN((-D20*B22),0))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+B43+'17'!D43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+B44+'17'!D44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+B45+'17'!D45</f>
        <v>0</v>
      </c>
    </row>
    <row r="46" spans="1:4" ht="12.75">
      <c r="A46" s="7"/>
      <c r="B46" s="8"/>
      <c r="C46" s="8"/>
      <c r="D46" s="20" t="e">
        <f>+B46+'17'!D46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+B47+'17'!D47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+B48+'17'!D48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ROUNDDOWN(IF((AND(D18+D34&gt;LON18,LON18&gt;0)),LON18,0),0)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IF(AND(B20=0,LON19&gt;0),0,ROUNDDOWN((-D20*B22),0))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+B43+'18'!D43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+B44+'18'!D44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+B45+'18'!D45</f>
        <v>0</v>
      </c>
    </row>
    <row r="46" spans="1:4" ht="12.75">
      <c r="A46" s="7"/>
      <c r="B46" s="8"/>
      <c r="C46" s="8"/>
      <c r="D46" s="20" t="e">
        <f>+B46+'18'!D46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+B47+'18'!D47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+B48+'18'!D48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ROUNDDOWN(IF((AND(D18+D34&gt;LON19,LON19&gt;0)),LON19,0),0)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IF(AND(B20=0,LON20&gt;0),0,ROUNDDOWN((-D20*B22),0))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+B43+'19'!D43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+B44+'19'!D44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+B45+'19'!D45</f>
        <v>0</v>
      </c>
    </row>
    <row r="46" spans="1:4" ht="12.75">
      <c r="A46" s="7"/>
      <c r="B46" s="8"/>
      <c r="C46" s="8"/>
      <c r="D46" s="20" t="e">
        <f>+B46+'19'!D46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+B47+'19'!D47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+B48+'19'!D48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ROUNDDOWN(IF((AND(D18+D34&gt;LON20,LON20&gt;0)),LON20,0),0)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IF(AND(B20=0,LON21&gt;0),0,ROUNDDOWN((-D20*B22),0))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+B43+'20'!D43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+B44+'20'!D44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+B45+'20'!D45</f>
        <v>0</v>
      </c>
    </row>
    <row r="46" spans="1:4" ht="12.75">
      <c r="A46" s="7"/>
      <c r="B46" s="8"/>
      <c r="C46" s="8"/>
      <c r="D46" s="20" t="e">
        <f>+B46+'20'!D46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+B47+'20'!D47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+B48+'20'!D48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ROUNDDOWN(IF((AND(D18+D34&gt;LON21,LON21&gt;0)),LON21,0),0)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IF(AND(B20=0,LON22&gt;0),0,ROUNDDOWN((-D20*B22),0))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+B43+'21'!D43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+B44+'21'!D44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+B45+'21'!D45</f>
        <v>0</v>
      </c>
    </row>
    <row r="46" spans="1:4" ht="12.75">
      <c r="A46" s="7"/>
      <c r="B46" s="8"/>
      <c r="C46" s="8"/>
      <c r="D46" s="20" t="e">
        <f>+B46+'21'!D46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+B47+'21'!D47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+B48+'21'!D48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ROUNDDOWN(IF((AND(D18+D34&gt;LON22,LON22&gt;0)),LON22,0),0)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IF(AND(B20=0,LON23&gt;0),0,ROUNDDOWN((-D20*B22),0))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+B43+'22'!D43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+B44+'22'!D44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+B45+'22'!D45</f>
        <v>0</v>
      </c>
    </row>
    <row r="46" spans="1:4" ht="12.75">
      <c r="A46" s="7"/>
      <c r="B46" s="8"/>
      <c r="C46" s="8"/>
      <c r="D46" s="20" t="e">
        <f>+B46+'22'!D46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+B47+'22'!D47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+B48+'22'!D48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ROUNDDOWN(IF((AND(D18+D34&gt;LON23,LON23&gt;0)),LON23,0),0)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IF(AND(B20=0,LON24&gt;0),0,ROUNDDOWN((-D20*B22),0))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+B43+'23'!D43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+B44+'23'!D44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+B45+'23'!D45</f>
        <v>0</v>
      </c>
    </row>
    <row r="46" spans="1:4" ht="12.75">
      <c r="A46" s="7"/>
      <c r="B46" s="8"/>
      <c r="C46" s="8"/>
      <c r="D46" s="20" t="e">
        <f>+B46+'23'!D46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+B47+'23'!D47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+B48+'23'!D48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ROUNDDOWN(IF((AND(D18+D34&gt;LON24,LON24&gt;0)),LON24,0),0)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IF(AND(B20=0,LON25&gt;0),0,ROUNDDOWN((-D20*B22),0))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+B43+'24'!D43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+B44+'24'!D44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+B45+'24'!D45</f>
        <v>0</v>
      </c>
    </row>
    <row r="46" spans="1:4" ht="12.75">
      <c r="A46" s="7"/>
      <c r="B46" s="8"/>
      <c r="C46" s="8"/>
      <c r="D46" s="20" t="e">
        <f>+B46+'24'!D46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+B47+'24'!D47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+B48+'24'!D48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ROUNDDOWN(IF((AND(D18+D34&gt;LON25,LON25&gt;0)),LON25,0),0)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IF(AND(B20=0,LON26&gt;0),0,ROUNDDOWN((-D20*B22),0))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+B43+'25'!D43</f>
        <v>0</v>
      </c>
    </row>
    <row r="44" spans="1:4" ht="12.75">
      <c r="A44" s="7" t="s">
        <v>23</v>
      </c>
      <c r="B44" s="8">
        <f>+D22+D36</f>
        <v>0</v>
      </c>
      <c r="C44" s="8"/>
      <c r="D44" s="20" t="e">
        <f>+B44+'25'!D44</f>
        <v>#NAME?</v>
      </c>
    </row>
    <row r="45" spans="1:4" ht="12.75">
      <c r="A45" s="7" t="s">
        <v>8</v>
      </c>
      <c r="B45" s="8">
        <f>+D11</f>
        <v>0</v>
      </c>
      <c r="C45" s="8"/>
      <c r="D45" s="20">
        <f>+B45+'25'!D45</f>
        <v>0</v>
      </c>
    </row>
    <row r="46" spans="1:4" ht="12.75">
      <c r="A46" s="7"/>
      <c r="B46" s="8"/>
      <c r="C46" s="8"/>
      <c r="D46" s="20" t="e">
        <f>+B46+'25'!D46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+B47+'25'!D47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 t="e">
        <f>+B48+'25'!D48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1.375" style="0" bestFit="1" customWidth="1"/>
    <col min="2" max="3" width="12.375" style="0" bestFit="1" customWidth="1"/>
  </cols>
  <sheetData>
    <row r="1" spans="1:2" ht="12.75">
      <c r="A1" t="s">
        <v>28</v>
      </c>
      <c r="B1" s="13">
        <v>5000</v>
      </c>
    </row>
    <row r="2" spans="1:2" ht="12.75">
      <c r="A2" t="s">
        <v>14</v>
      </c>
      <c r="B2" s="15">
        <v>0.38</v>
      </c>
    </row>
    <row r="3" spans="2:3" ht="13.5" thickBot="1">
      <c r="B3" s="2"/>
      <c r="C3" t="s">
        <v>54</v>
      </c>
    </row>
    <row r="4" spans="1:3" ht="12.75">
      <c r="A4" s="4" t="s">
        <v>29</v>
      </c>
      <c r="B4" s="5">
        <f>-1!D18-1!D34-1!D35</f>
        <v>0</v>
      </c>
      <c r="C4" s="6">
        <f>+B1+B4</f>
        <v>5000</v>
      </c>
    </row>
    <row r="5" spans="1:3" ht="12.75">
      <c r="A5" s="7" t="s">
        <v>30</v>
      </c>
      <c r="B5" s="8">
        <f>-2!$D$18-2!$D$34-2!$D$35</f>
        <v>0</v>
      </c>
      <c r="C5" s="9">
        <f>+C4+B5</f>
        <v>5000</v>
      </c>
    </row>
    <row r="6" spans="1:3" ht="12.75">
      <c r="A6" s="7" t="s">
        <v>31</v>
      </c>
      <c r="B6" s="8">
        <f>-3!$D$18-3!$D$34-3!$D$35</f>
        <v>0</v>
      </c>
      <c r="C6" s="9">
        <f aca="true" t="shared" si="0" ref="C6:C29">+C5+B6</f>
        <v>5000</v>
      </c>
    </row>
    <row r="7" spans="1:3" ht="12.75">
      <c r="A7" s="7" t="s">
        <v>32</v>
      </c>
      <c r="B7" s="8">
        <f>-4!$D$18-4!$D$34-4!$D$35</f>
        <v>0</v>
      </c>
      <c r="C7" s="9">
        <f t="shared" si="0"/>
        <v>5000</v>
      </c>
    </row>
    <row r="8" spans="1:3" ht="12.75">
      <c r="A8" s="7" t="s">
        <v>33</v>
      </c>
      <c r="B8" s="8">
        <f>-5!$D$18-5!$D$34-5!$D$35</f>
        <v>0</v>
      </c>
      <c r="C8" s="9">
        <f t="shared" si="0"/>
        <v>5000</v>
      </c>
    </row>
    <row r="9" spans="1:3" ht="12.75">
      <c r="A9" s="7" t="s">
        <v>34</v>
      </c>
      <c r="B9" s="8">
        <f>-6!$D$18-6!$D$34-6!$D$35</f>
        <v>0</v>
      </c>
      <c r="C9" s="9">
        <f t="shared" si="0"/>
        <v>5000</v>
      </c>
    </row>
    <row r="10" spans="1:3" ht="12.75">
      <c r="A10" s="7" t="s">
        <v>35</v>
      </c>
      <c r="B10" s="8">
        <f>-7!$D$18-7!$D$34-7!$D$35</f>
        <v>0</v>
      </c>
      <c r="C10" s="9">
        <f t="shared" si="0"/>
        <v>5000</v>
      </c>
    </row>
    <row r="11" spans="1:3" ht="12.75">
      <c r="A11" s="7" t="s">
        <v>36</v>
      </c>
      <c r="B11" s="8">
        <f>-8!$D$18-8!$D$34-8!$D$35</f>
        <v>0</v>
      </c>
      <c r="C11" s="9">
        <f t="shared" si="0"/>
        <v>5000</v>
      </c>
    </row>
    <row r="12" spans="1:3" ht="12.75">
      <c r="A12" s="7" t="s">
        <v>37</v>
      </c>
      <c r="B12" s="8">
        <f>-9!$D$18-9!$D$34-9!$D$35</f>
        <v>0</v>
      </c>
      <c r="C12" s="9">
        <f t="shared" si="0"/>
        <v>5000</v>
      </c>
    </row>
    <row r="13" spans="1:3" ht="12.75">
      <c r="A13" s="7" t="s">
        <v>38</v>
      </c>
      <c r="B13" s="8">
        <f>-'10'!$D$18-'10'!$D$34-'10'!$D$35</f>
        <v>0</v>
      </c>
      <c r="C13" s="9">
        <f t="shared" si="0"/>
        <v>5000</v>
      </c>
    </row>
    <row r="14" spans="1:3" ht="12.75">
      <c r="A14" s="7" t="s">
        <v>39</v>
      </c>
      <c r="B14" s="8">
        <f>-'11'!$D$18-'11'!$D$34-'11'!$D$35</f>
        <v>0</v>
      </c>
      <c r="C14" s="9">
        <f t="shared" si="0"/>
        <v>5000</v>
      </c>
    </row>
    <row r="15" spans="1:3" ht="12.75">
      <c r="A15" s="7" t="s">
        <v>40</v>
      </c>
      <c r="B15" s="8">
        <f>-'12'!$D$18-'12'!$D$34-'12'!$D$35</f>
        <v>0</v>
      </c>
      <c r="C15" s="9">
        <f t="shared" si="0"/>
        <v>5000</v>
      </c>
    </row>
    <row r="16" spans="1:3" ht="12.75">
      <c r="A16" s="7" t="s">
        <v>41</v>
      </c>
      <c r="B16" s="8">
        <f>-'13'!$D$18-'13'!$D$34-'13'!$D$35</f>
        <v>0</v>
      </c>
      <c r="C16" s="9">
        <f t="shared" si="0"/>
        <v>5000</v>
      </c>
    </row>
    <row r="17" spans="1:3" ht="12.75">
      <c r="A17" s="7" t="s">
        <v>42</v>
      </c>
      <c r="B17" s="8">
        <f>-'14'!$D$18-'14'!$D$34-'14'!$D$35</f>
        <v>0</v>
      </c>
      <c r="C17" s="9">
        <f t="shared" si="0"/>
        <v>5000</v>
      </c>
    </row>
    <row r="18" spans="1:3" ht="12.75">
      <c r="A18" s="7" t="s">
        <v>43</v>
      </c>
      <c r="B18" s="8">
        <f>-'15'!$D$18-'15'!$D$34-'15'!$D$35</f>
        <v>0</v>
      </c>
      <c r="C18" s="9">
        <f t="shared" si="0"/>
        <v>5000</v>
      </c>
    </row>
    <row r="19" spans="1:3" ht="12.75">
      <c r="A19" s="7" t="s">
        <v>44</v>
      </c>
      <c r="B19" s="8">
        <f>-'16'!$D$18-'16'!$D$34-'16'!$D$35</f>
        <v>0</v>
      </c>
      <c r="C19" s="9">
        <f t="shared" si="0"/>
        <v>5000</v>
      </c>
    </row>
    <row r="20" spans="1:3" ht="12.75">
      <c r="A20" s="7" t="s">
        <v>45</v>
      </c>
      <c r="B20" s="8">
        <f>-'17'!$D$18-'17'!$D$34-'17'!$D$35</f>
        <v>0</v>
      </c>
      <c r="C20" s="9">
        <f t="shared" si="0"/>
        <v>5000</v>
      </c>
    </row>
    <row r="21" spans="1:3" ht="12.75">
      <c r="A21" s="7" t="s">
        <v>46</v>
      </c>
      <c r="B21" s="8">
        <f>-'18'!$D$18-'18'!$D$34-'18'!$D$35</f>
        <v>0</v>
      </c>
      <c r="C21" s="9">
        <f t="shared" si="0"/>
        <v>5000</v>
      </c>
    </row>
    <row r="22" spans="1:3" ht="12.75">
      <c r="A22" s="7" t="s">
        <v>47</v>
      </c>
      <c r="B22" s="8">
        <f>-'19'!$D$18-'19'!$D$34-'19'!$D$35</f>
        <v>0</v>
      </c>
      <c r="C22" s="9">
        <f t="shared" si="0"/>
        <v>5000</v>
      </c>
    </row>
    <row r="23" spans="1:3" ht="12.75">
      <c r="A23" s="7" t="s">
        <v>48</v>
      </c>
      <c r="B23" s="8">
        <f>-'20'!$D$18-'20'!$D$34-'20'!$D$35</f>
        <v>0</v>
      </c>
      <c r="C23" s="9">
        <f t="shared" si="0"/>
        <v>5000</v>
      </c>
    </row>
    <row r="24" spans="1:3" ht="12.75">
      <c r="A24" s="7" t="s">
        <v>49</v>
      </c>
      <c r="B24" s="8">
        <f>-'21'!$D$18-'21'!$D$34-'21'!$D$35</f>
        <v>0</v>
      </c>
      <c r="C24" s="9">
        <f t="shared" si="0"/>
        <v>5000</v>
      </c>
    </row>
    <row r="25" spans="1:3" ht="12.75">
      <c r="A25" s="7" t="s">
        <v>50</v>
      </c>
      <c r="B25" s="8">
        <f>-'22'!$D$18-'22'!$D$34-'22'!$D$35</f>
        <v>0</v>
      </c>
      <c r="C25" s="9">
        <f t="shared" si="0"/>
        <v>5000</v>
      </c>
    </row>
    <row r="26" spans="1:3" ht="12.75">
      <c r="A26" s="7" t="s">
        <v>51</v>
      </c>
      <c r="B26" s="8">
        <f>-'23'!$D$18-'23'!$D$34-'23'!$D$35</f>
        <v>0</v>
      </c>
      <c r="C26" s="9">
        <f t="shared" si="0"/>
        <v>5000</v>
      </c>
    </row>
    <row r="27" spans="1:3" ht="12.75">
      <c r="A27" s="7" t="s">
        <v>52</v>
      </c>
      <c r="B27" s="8">
        <f>-'24'!$D$18-'24'!$D$34-'24'!$D$35</f>
        <v>0</v>
      </c>
      <c r="C27" s="9">
        <f t="shared" si="0"/>
        <v>5000</v>
      </c>
    </row>
    <row r="28" spans="1:3" ht="12.75">
      <c r="A28" s="7" t="s">
        <v>67</v>
      </c>
      <c r="B28" s="8">
        <f>-'25'!$D$18-'25'!$D$34-'25'!$D$35</f>
        <v>0</v>
      </c>
      <c r="C28" s="9">
        <f t="shared" si="0"/>
        <v>5000</v>
      </c>
    </row>
    <row r="29" spans="1:3" ht="13.5" thickBot="1">
      <c r="A29" s="10" t="s">
        <v>68</v>
      </c>
      <c r="B29" s="11">
        <f>-'26'!$D$18-'26'!$D$34-'26'!$D$35</f>
        <v>0</v>
      </c>
      <c r="C29" s="12">
        <f t="shared" si="0"/>
        <v>5000</v>
      </c>
    </row>
    <row r="30" ht="12.75">
      <c r="B30" s="2"/>
    </row>
    <row r="31" ht="12.75">
      <c r="B31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37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v>0</v>
      </c>
    </row>
    <row r="7" spans="3:4" ht="12.75">
      <c r="C7" s="2"/>
      <c r="D7" s="2"/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ROUNDDOWN(IF((AND(D18&gt;=Frikort,Frikort&gt;0)),Frikort,0),0)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IF(AND(B20=0,Frikort&gt;0),0,ROUNDDOWN((-D20*B22),0))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+B43+'Start Saldi'!B1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+B44+'Start Saldi'!B2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+B45+'Start Saldi'!B3</f>
        <v>0</v>
      </c>
    </row>
    <row r="46" spans="1:4" ht="12.75">
      <c r="A46" s="7"/>
      <c r="B46" s="8"/>
      <c r="C46" s="8"/>
      <c r="D46" s="20" t="s">
        <v>26</v>
      </c>
    </row>
    <row r="47" spans="1:4" ht="12.75">
      <c r="A47" s="7" t="s">
        <v>19</v>
      </c>
      <c r="B47" s="8">
        <f>+D34</f>
        <v>0</v>
      </c>
      <c r="C47" s="8"/>
      <c r="D47" s="20">
        <f>+B47+'Start Saldi'!B5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+B48+'Start Saldi'!B6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ROUNDDOWN(IF((AND(D18+D34&gt;LON1,LON1&gt;0)),LON1,0),0)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IF(AND(B20=0,LON2&gt;0),0,ROUNDDOWN((-D20*B22),0))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+B43+1!D43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+B44+1!D44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+B45+1!D45</f>
        <v>0</v>
      </c>
    </row>
    <row r="46" spans="1:4" ht="12.75">
      <c r="A46" s="7"/>
      <c r="B46" s="8"/>
      <c r="C46" s="8"/>
      <c r="D46" s="20" t="e">
        <f>+B46+1!D46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+B47+1!D47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+B48+1!D48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1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8" ht="12.75">
      <c r="C15" s="2"/>
      <c r="D15" s="2"/>
      <c r="H15" s="3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ROUNDDOWN(IF((AND(D18+D34&gt;LON2,LON2&gt;0)),LON2,0),0)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IF(AND(B20=0,LON3&gt;0),0,ROUNDDOWN((-D20*B22),0))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+B43+2!D43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+B44+2!D44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+B45+2!D45</f>
        <v>0</v>
      </c>
    </row>
    <row r="46" spans="1:4" ht="12.75">
      <c r="A46" s="7"/>
      <c r="B46" s="8"/>
      <c r="C46" s="8"/>
      <c r="D46" s="20" t="e">
        <f>+B46+2!D46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+B47+2!D47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+B48+2!D48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ROUNDDOWN(IF((AND(D18+D34&gt;LON3,LON3&gt;0)),LON3,0),0)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IF(AND(B20=0,LON4&gt;0),0,ROUNDDOWN((-D20*B22),0))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+B43+3!D43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+B44+3!D44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+B45+3!D45</f>
        <v>0</v>
      </c>
    </row>
    <row r="46" spans="1:4" ht="12.75">
      <c r="A46" s="7"/>
      <c r="B46" s="8"/>
      <c r="C46" s="8"/>
      <c r="D46" s="20" t="e">
        <f>+B46+3!D46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+B47+3!D47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+B48+3!D48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1" ht="12.75">
      <c r="A1" t="s">
        <v>53</v>
      </c>
    </row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ROUNDDOWN(IF((AND(D18+D34&gt;LON4,LON4&gt;0)),LON4,0),0)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IF(AND(B20=0,LON5&gt;0),0,ROUNDDOWN((-D20*B22),0))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+B43+1!D43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+B44+1!D44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+B45+1!D45</f>
        <v>0</v>
      </c>
    </row>
    <row r="46" spans="1:4" ht="12.75">
      <c r="A46" s="7"/>
      <c r="B46" s="8"/>
      <c r="C46" s="8"/>
      <c r="D46" s="20" t="e">
        <f>+B46+1!D46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+B47+1!D47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+B48+1!D48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ROUNDDOWN(IF((AND(D18+D34&gt;LON5,LON5&gt;0)),LON5,0),0)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0.38</v>
      </c>
      <c r="C22" s="2"/>
      <c r="D22" s="2">
        <f>IF(AND(B20=0,LON6&gt;0),0,ROUNDDOWN((-D20*B22),0))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79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0.38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+B43+1!D43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+B44+1!D44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+B45+1!D45</f>
        <v>0</v>
      </c>
    </row>
    <row r="46" spans="1:4" ht="12.75">
      <c r="A46" s="7"/>
      <c r="B46" s="8"/>
      <c r="C46" s="8"/>
      <c r="D46" s="20" t="e">
        <f>+B46+1!D46</f>
        <v>#VALUE!</v>
      </c>
    </row>
    <row r="47" spans="1:4" ht="12.75">
      <c r="A47" s="7" t="s">
        <v>19</v>
      </c>
      <c r="B47" s="8">
        <f>+D34</f>
        <v>0</v>
      </c>
      <c r="C47" s="8"/>
      <c r="D47" s="20">
        <f>+B47+1!D47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+B48+1!D48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Ci-Service.dk</Company>
  <HyperlinkBase>www.ci-service.dk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Dags løn med Frikort</dc:title>
  <dc:subject>Lønberegning</dc:subject>
  <dc:creator>Ida Sine Harboe Nielsen</dc:creator>
  <cp:keywords/>
  <dc:description/>
  <cp:lastModifiedBy>Ida Nielsen</cp:lastModifiedBy>
  <dcterms:created xsi:type="dcterms:W3CDTF">2010-03-08T08:50:44Z</dcterms:created>
  <dcterms:modified xsi:type="dcterms:W3CDTF">2010-03-11T21:28:30Z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  <property fmtid="{D5CDD505-2E9C-101B-9397-08002B2CF9AE}" pid="3" name="_AdHocReviewCycleID">
    <vt:i4>-1697076920</vt:i4>
  </property>
  <property fmtid="{D5CDD505-2E9C-101B-9397-08002B2CF9AE}" pid="4" name="_NewReviewCycle">
    <vt:lpwstr/>
  </property>
  <property fmtid="{D5CDD505-2E9C-101B-9397-08002B2CF9AE}" pid="5" name="_EmailSubject">
    <vt:lpwstr>Lønseddel kontrol 14-dags løn.xls</vt:lpwstr>
  </property>
  <property fmtid="{D5CDD505-2E9C-101B-9397-08002B2CF9AE}" pid="6" name="_AuthorEmail">
    <vt:lpwstr>Ida.Nielsen@maersk.com</vt:lpwstr>
  </property>
  <property fmtid="{D5CDD505-2E9C-101B-9397-08002B2CF9AE}" pid="7" name="_AuthorEmailDisplayName">
    <vt:lpwstr>Nielsen, Ida Sine Harboe</vt:lpwstr>
  </property>
  <property fmtid="{D5CDD505-2E9C-101B-9397-08002B2CF9AE}" pid="8" name="_ReviewingToolsShownOnce">
    <vt:lpwstr/>
  </property>
  <property fmtid="{D5CDD505-2E9C-101B-9397-08002B2CF9AE}" pid="9" name="Destination">
    <vt:lpwstr/>
  </property>
</Properties>
</file>